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570"/>
  </bookViews>
  <sheets>
    <sheet name="образование" sheetId="1" r:id="rId1"/>
  </sheets>
  <definedNames>
    <definedName name="_xlnm.Print_Area" localSheetId="0">образование!$A$1:$J$43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/>
  <c r="I32"/>
  <c r="I33"/>
  <c r="I34"/>
  <c r="I35"/>
  <c r="I36"/>
  <c r="I37"/>
  <c r="I38"/>
  <c r="I39"/>
  <c r="I40"/>
  <c r="I41"/>
  <c r="I42"/>
  <c r="I30"/>
  <c r="I28"/>
  <c r="I27"/>
  <c r="I17"/>
  <c r="I18"/>
  <c r="I19"/>
  <c r="I20"/>
  <c r="I21"/>
  <c r="I22"/>
  <c r="I23"/>
  <c r="I24"/>
  <c r="I25"/>
  <c r="I16"/>
  <c r="I13"/>
  <c r="H13"/>
  <c r="H14"/>
  <c r="H15"/>
  <c r="H16"/>
  <c r="H17"/>
  <c r="H18"/>
  <c r="H20"/>
  <c r="H21"/>
  <c r="H22"/>
  <c r="H23"/>
  <c r="H24"/>
  <c r="H25"/>
  <c r="H27"/>
  <c r="H28"/>
  <c r="H30"/>
  <c r="H31"/>
  <c r="H32"/>
  <c r="H33"/>
  <c r="H34"/>
  <c r="H35"/>
  <c r="H36"/>
  <c r="H37"/>
  <c r="H38"/>
  <c r="H39"/>
  <c r="H40"/>
  <c r="H41"/>
  <c r="H42"/>
  <c r="H12"/>
  <c r="G43" l="1"/>
  <c r="E43"/>
</calcChain>
</file>

<file path=xl/sharedStrings.xml><?xml version="1.0" encoding="utf-8"?>
<sst xmlns="http://schemas.openxmlformats.org/spreadsheetml/2006/main" count="139" uniqueCount="76">
  <si>
    <t>СВЕДЕНИЯ</t>
  </si>
  <si>
    <t>(наименование ГРБС)</t>
  </si>
  <si>
    <t>Муниципальные услуги (работы)</t>
  </si>
  <si>
    <t>Единица измерения</t>
  </si>
  <si>
    <t>По плану</t>
  </si>
  <si>
    <t>Фактически</t>
  </si>
  <si>
    <t>Не исполнено услуга (работа)</t>
  </si>
  <si>
    <t>Причина неисполнения</t>
  </si>
  <si>
    <t>код</t>
  </si>
  <si>
    <t>наименование</t>
  </si>
  <si>
    <t>количество</t>
  </si>
  <si>
    <t>сумма,руб.</t>
  </si>
  <si>
    <t>Итого</t>
  </si>
  <si>
    <t>х</t>
  </si>
  <si>
    <t>-</t>
  </si>
  <si>
    <t>о результатах учреждений по исполнению муниципального задания за 2020 год</t>
  </si>
  <si>
    <t>Управление образования администрации Партизанского городского округа</t>
  </si>
  <si>
    <t>Реализация основных общеобразовательных программ дошкольного образования</t>
  </si>
  <si>
    <t>БВ24 (801011О.99.0.БВ24ДМ62000)</t>
  </si>
  <si>
    <t>чел.</t>
  </si>
  <si>
    <t>-43 чел. (отклонение превышает допустимовозможное на 6%)</t>
  </si>
  <si>
    <t>БВ24 (801011О.99.0.БВ24ДН82000)</t>
  </si>
  <si>
    <t>ДОУ</t>
  </si>
  <si>
    <t>БВ19 (853211О.99.0.БВ19АА65000)</t>
  </si>
  <si>
    <t>Присмотр и уход</t>
  </si>
  <si>
    <t>-116 чел. (отклонение превышает допустимовозможное на 1%)</t>
  </si>
  <si>
    <t>Выбытие воспитанников из ДОУ в связи с уходом в школу</t>
  </si>
  <si>
    <t>БВ19 (853211О.99.0.БВ19АА23000)</t>
  </si>
  <si>
    <t>+2чел.(отклонение превышает допустимовозможное на 9%)</t>
  </si>
  <si>
    <t>Зачисление воспитанников данной категории в ДОУ</t>
  </si>
  <si>
    <t>Закрытие учреждения на капитальный ремонт по замене окон и крыши. Перевод воспитанников в другую возрвстную группу. Выбытие воспитанников из ДОУ.</t>
  </si>
  <si>
    <t>БВ19 (853211О.99.0.БВ19АБ07000)</t>
  </si>
  <si>
    <t>БВ19 (853211О.99.0.БВ19АБ49000)</t>
  </si>
  <si>
    <t>БВ24 (801011О.99.0.БВ24ДН84000)</t>
  </si>
  <si>
    <t>СОШ</t>
  </si>
  <si>
    <t>БА81 (801012О.99.0.БА81АЭ92001)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</si>
  <si>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</si>
  <si>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</si>
  <si>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БА96 (802111О.99.0.БА96АЮ58001)</t>
  </si>
  <si>
    <t>Реализация основных общеобразовательных программ среднего общего образования</t>
  </si>
  <si>
    <t>ББ11 (802112О.99.0.ББ11АЮ58001)</t>
  </si>
  <si>
    <t>Предоставление питания</t>
  </si>
  <si>
    <t>БА89 (560200О.99.0.БА89АА00000)</t>
  </si>
  <si>
    <t>ББ03 (560200О.99.0.ББ03АА00000)</t>
  </si>
  <si>
    <t xml:space="preserve">ББ18 (560200О.99.0.ББ18АА00000)	</t>
  </si>
  <si>
    <t>ДОП</t>
  </si>
  <si>
    <t>ББ57 (801012О.99.0.ББ57АЖ48000)</t>
  </si>
  <si>
    <t>Реализация дополнительных общеразвивающих программ</t>
  </si>
  <si>
    <t>человеко-час</t>
  </si>
  <si>
    <t>ББ57 (801012О.99.0.ББ57АЕ52000)</t>
  </si>
  <si>
    <t>СПОРТ</t>
  </si>
  <si>
    <t>БВ27 (931900О.99.0.БВ27АВ93001)</t>
  </si>
  <si>
    <t>Спортивная подготовка по олимпийским видам спорта (велосипедный спорт)</t>
  </si>
  <si>
    <t>БВ27 (931900О.99.0.БВ27АВ79001)</t>
  </si>
  <si>
    <t>БВ27 (931900О.99.0.БВ27АВ36001)</t>
  </si>
  <si>
    <t>БВ27 (931900О.99.0.БВ27АВ35001)</t>
  </si>
  <si>
    <t>Спортивная подготовка по олимпийским видам спорта (футбол)</t>
  </si>
  <si>
    <t>БВ27 (931900О.99.0.БВ27АБ06001)</t>
  </si>
  <si>
    <t>Спортивная подготовка по олимпийским видам спорта (легкая атлетика)</t>
  </si>
  <si>
    <t>БВ27 (931900О.99.0.БВ27АБ05001)</t>
  </si>
  <si>
    <t>БВ27 (931900О.99.0.БВ27АА76001)</t>
  </si>
  <si>
    <t>Спортивная подготовка по олимпийским видам спорта (гребля на байдарках и каноэ)</t>
  </si>
  <si>
    <t>БВ27 (931900О.99.0.БВ27АА26001)</t>
  </si>
  <si>
    <t>Спортивная подготовка по олимпийским видам спорта (бокс)</t>
  </si>
  <si>
    <t>БВ27 (931900О.99.0.БВ27АА25001)</t>
  </si>
  <si>
    <t>БВ27 (931900О.99.0.БВ27АА06001)</t>
  </si>
  <si>
    <t>Спортивная подготовка по олимпийским видам спорта (бадминтон)</t>
  </si>
  <si>
    <t>БВ28 (931900О.99.0.БВ28АВ31000)</t>
  </si>
  <si>
    <t>Спортивная подготовка по неолимпийским видам спорта (самбо)</t>
  </si>
  <si>
    <t>штука</t>
  </si>
  <si>
    <t>БА37 (931919.Р.29.1.БА370001000)</t>
  </si>
  <si>
    <t>Проведение тестирования выполнения нормативов испытаний (тестов) комплекса ГТО</t>
  </si>
  <si>
    <t>БА19 (931919.Р.29.1.БА190001000)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</si>
  <si>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</si>
  <si>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% исполнения услуги</t>
  </si>
  <si>
    <t>Отклонение не превышает допустимовозможное 5 %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</si>
</sst>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u/>
      <sz val="11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6">
    <xf numFmtId="0" fontId="0" fillId="0" borderId="0"/>
    <xf numFmtId="0" fontId="1" fillId="0" borderId="0"/>
    <xf numFmtId="0" fontId="2" fillId="0" borderId="0"/>
    <xf numFmtId="0" fontId="2" fillId="0" borderId="1"/>
    <xf numFmtId="0" fontId="3" fillId="0" borderId="0">
      <alignment horizontal="right"/>
    </xf>
    <xf numFmtId="49" fontId="4" fillId="0" borderId="2">
      <alignment horizontal="center"/>
    </xf>
    <xf numFmtId="0" fontId="5" fillId="0" borderId="0">
      <alignment horizontal="center"/>
    </xf>
    <xf numFmtId="0" fontId="2" fillId="0" borderId="4">
      <alignment horizontal="center" vertical="center" wrapText="1"/>
    </xf>
    <xf numFmtId="0" fontId="2" fillId="0" borderId="4">
      <alignment horizontal="center" vertical="center" wrapText="1"/>
    </xf>
    <xf numFmtId="0" fontId="2" fillId="0" borderId="4">
      <alignment horizontal="center" vertical="center"/>
    </xf>
    <xf numFmtId="49" fontId="2" fillId="0" borderId="4">
      <alignment horizontal="center" vertical="center" wrapText="1"/>
    </xf>
    <xf numFmtId="0" fontId="2" fillId="0" borderId="4">
      <alignment horizontal="center" vertical="center" wrapText="1"/>
    </xf>
    <xf numFmtId="0" fontId="2" fillId="0" borderId="4">
      <alignment horizontal="center"/>
    </xf>
    <xf numFmtId="49" fontId="2" fillId="0" borderId="4">
      <alignment horizontal="center"/>
    </xf>
    <xf numFmtId="0" fontId="2" fillId="0" borderId="4">
      <alignment horizontal="center" wrapText="1"/>
    </xf>
    <xf numFmtId="0" fontId="2" fillId="0" borderId="4">
      <alignment horizontal="center" shrinkToFit="1"/>
    </xf>
    <xf numFmtId="4" fontId="2" fillId="0" borderId="4">
      <alignment horizontal="right" shrinkToFit="1"/>
    </xf>
    <xf numFmtId="49" fontId="2" fillId="0" borderId="4">
      <alignment horizontal="center" wrapText="1"/>
    </xf>
    <xf numFmtId="0" fontId="2" fillId="0" borderId="5"/>
    <xf numFmtId="0" fontId="2" fillId="0" borderId="6"/>
    <xf numFmtId="0" fontId="6" fillId="0" borderId="7">
      <alignment horizontal="left" vertical="center"/>
    </xf>
    <xf numFmtId="0" fontId="1" fillId="0" borderId="7"/>
    <xf numFmtId="0" fontId="6" fillId="0" borderId="4">
      <alignment horizontal="left" vertical="center" wrapText="1"/>
    </xf>
    <xf numFmtId="0" fontId="6" fillId="0" borderId="5">
      <alignment horizontal="left" vertical="center"/>
    </xf>
    <xf numFmtId="0" fontId="1" fillId="0" borderId="5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 applyNumberFormat="1" applyProtection="1"/>
    <xf numFmtId="0" fontId="2" fillId="0" borderId="0" xfId="2" applyNumberFormat="1" applyProtection="1"/>
    <xf numFmtId="0" fontId="2" fillId="0" borderId="0" xfId="3" applyNumberFormat="1" applyBorder="1" applyProtection="1"/>
    <xf numFmtId="0" fontId="3" fillId="0" borderId="0" xfId="4" applyNumberFormat="1" applyProtection="1">
      <alignment horizontal="right"/>
    </xf>
    <xf numFmtId="49" fontId="4" fillId="0" borderId="0" xfId="5" applyNumberFormat="1" applyBorder="1" applyProtection="1">
      <alignment horizontal="center"/>
    </xf>
    <xf numFmtId="0" fontId="2" fillId="0" borderId="4" xfId="11" applyNumberFormat="1" applyProtection="1">
      <alignment horizontal="center" vertical="center" wrapText="1"/>
    </xf>
    <xf numFmtId="0" fontId="2" fillId="0" borderId="4" xfId="12" applyNumberFormat="1" applyProtection="1">
      <alignment horizontal="center"/>
    </xf>
    <xf numFmtId="4" fontId="2" fillId="0" borderId="4" xfId="16" applyNumberFormat="1" applyProtection="1">
      <alignment horizontal="right" shrinkToFit="1"/>
    </xf>
    <xf numFmtId="0" fontId="2" fillId="0" borderId="5" xfId="18" applyNumberFormat="1" applyProtection="1"/>
    <xf numFmtId="0" fontId="2" fillId="0" borderId="6" xfId="19" applyNumberFormat="1" applyProtection="1"/>
    <xf numFmtId="0" fontId="2" fillId="0" borderId="4" xfId="14" applyNumberFormat="1" applyAlignment="1" applyProtection="1">
      <alignment horizontal="center" vertical="center" wrapText="1"/>
    </xf>
    <xf numFmtId="0" fontId="2" fillId="0" borderId="4" xfId="12" applyNumberFormat="1" applyAlignment="1" applyProtection="1">
      <alignment horizontal="center" vertical="center"/>
    </xf>
    <xf numFmtId="0" fontId="2" fillId="0" borderId="4" xfId="15" applyNumberFormat="1" applyAlignment="1" applyProtection="1">
      <alignment horizontal="center" vertical="center" shrinkToFit="1"/>
    </xf>
    <xf numFmtId="4" fontId="2" fillId="0" borderId="4" xfId="16" applyNumberFormat="1" applyAlignment="1" applyProtection="1">
      <alignment horizontal="center" vertical="center" shrinkToFit="1"/>
    </xf>
    <xf numFmtId="49" fontId="2" fillId="0" borderId="4" xfId="17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4" xfId="13" applyNumberFormat="1" applyAlignment="1" applyProtection="1">
      <alignment horizontal="center" vertical="center" wrapText="1"/>
    </xf>
    <xf numFmtId="49" fontId="2" fillId="0" borderId="4" xfId="16" applyNumberFormat="1" applyAlignment="1" applyProtection="1">
      <alignment horizontal="center" vertical="center" shrinkToFit="1"/>
    </xf>
    <xf numFmtId="49" fontId="2" fillId="0" borderId="4" xfId="16" applyNumberFormat="1" applyProtection="1">
      <alignment horizontal="right" shrinkToFit="1"/>
    </xf>
    <xf numFmtId="49" fontId="2" fillId="0" borderId="4" xfId="16" applyNumberFormat="1" applyFont="1" applyAlignment="1" applyProtection="1">
      <alignment horizontal="center" vertical="center" wrapText="1" shrinkToFit="1"/>
    </xf>
    <xf numFmtId="0" fontId="8" fillId="0" borderId="4" xfId="12" applyNumberFormat="1" applyFont="1" applyProtection="1">
      <alignment horizontal="center"/>
    </xf>
    <xf numFmtId="49" fontId="2" fillId="0" borderId="4" xfId="16" applyNumberFormat="1" applyAlignment="1" applyProtection="1">
      <alignment horizontal="center" vertical="center" wrapText="1" shrinkToFit="1"/>
    </xf>
    <xf numFmtId="49" fontId="8" fillId="0" borderId="4" xfId="13" applyNumberFormat="1" applyFont="1" applyAlignment="1" applyProtection="1">
      <alignment horizontal="center" vertical="center" wrapText="1"/>
    </xf>
    <xf numFmtId="4" fontId="2" fillId="0" borderId="4" xfId="16" applyNumberFormat="1" applyFill="1" applyAlignment="1" applyProtection="1">
      <alignment horizontal="center" vertical="center" shrinkToFit="1"/>
    </xf>
    <xf numFmtId="0" fontId="2" fillId="0" borderId="4" xfId="15" applyNumberFormat="1" applyFill="1" applyAlignment="1" applyProtection="1">
      <alignment horizontal="center" vertical="center" shrinkToFit="1"/>
    </xf>
    <xf numFmtId="0" fontId="5" fillId="0" borderId="0" xfId="6" applyNumberFormat="1" applyProtection="1">
      <alignment horizontal="center"/>
    </xf>
    <xf numFmtId="0" fontId="5" fillId="0" borderId="0" xfId="6">
      <alignment horizontal="center"/>
    </xf>
    <xf numFmtId="0" fontId="7" fillId="0" borderId="3" xfId="1" applyNumberFormat="1" applyFont="1" applyBorder="1" applyAlignment="1" applyProtection="1">
      <alignment horizontal="center"/>
    </xf>
    <xf numFmtId="0" fontId="1" fillId="0" borderId="0" xfId="1" applyNumberFormat="1" applyAlignment="1" applyProtection="1">
      <alignment horizontal="center"/>
    </xf>
    <xf numFmtId="0" fontId="2" fillId="0" borderId="4" xfId="7" applyNumberFormat="1" applyProtection="1">
      <alignment horizontal="center" vertical="center" wrapText="1"/>
    </xf>
    <xf numFmtId="0" fontId="2" fillId="0" borderId="4" xfId="7">
      <alignment horizontal="center" vertical="center" wrapText="1"/>
    </xf>
    <xf numFmtId="0" fontId="2" fillId="0" borderId="4" xfId="8" applyNumberFormat="1" applyProtection="1">
      <alignment horizontal="center" vertical="center" wrapText="1"/>
    </xf>
    <xf numFmtId="0" fontId="2" fillId="0" borderId="4" xfId="8">
      <alignment horizontal="center" vertical="center" wrapText="1"/>
    </xf>
    <xf numFmtId="0" fontId="2" fillId="0" borderId="4" xfId="9" applyNumberFormat="1" applyProtection="1">
      <alignment horizontal="center" vertical="center"/>
    </xf>
    <xf numFmtId="0" fontId="2" fillId="0" borderId="4" xfId="9">
      <alignment horizontal="center" vertical="center"/>
    </xf>
    <xf numFmtId="49" fontId="2" fillId="0" borderId="4" xfId="10" applyNumberFormat="1" applyProtection="1">
      <alignment horizontal="center" vertical="center" wrapText="1"/>
    </xf>
    <xf numFmtId="49" fontId="2" fillId="0" borderId="4" xfId="10">
      <alignment horizontal="center" vertical="center" wrapText="1"/>
    </xf>
    <xf numFmtId="0" fontId="2" fillId="0" borderId="8" xfId="9" applyBorder="1" applyAlignment="1">
      <alignment horizontal="center" vertical="center" wrapText="1"/>
    </xf>
    <xf numFmtId="0" fontId="2" fillId="0" borderId="9" xfId="9" applyBorder="1" applyAlignment="1">
      <alignment horizontal="center" vertical="center" wrapText="1"/>
    </xf>
    <xf numFmtId="2" fontId="2" fillId="0" borderId="4" xfId="16" applyNumberFormat="1" applyAlignment="1" applyProtection="1">
      <alignment horizontal="center" vertical="center" shrinkToFit="1"/>
    </xf>
    <xf numFmtId="10" fontId="2" fillId="0" borderId="4" xfId="25" applyNumberFormat="1" applyFont="1" applyBorder="1" applyAlignment="1" applyProtection="1">
      <alignment horizontal="center" vertical="center" shrinkToFit="1"/>
    </xf>
  </cellXfs>
  <cellStyles count="26">
    <cellStyle name="st36" xfId="14"/>
    <cellStyle name="xl22" xfId="1"/>
    <cellStyle name="xl23" xfId="6"/>
    <cellStyle name="xl26" xfId="7"/>
    <cellStyle name="xl27" xfId="11"/>
    <cellStyle name="xl28" xfId="12"/>
    <cellStyle name="xl30" xfId="13"/>
    <cellStyle name="xl32" xfId="8"/>
    <cellStyle name="xl33" xfId="9"/>
    <cellStyle name="xl34" xfId="15"/>
    <cellStyle name="xl35" xfId="16"/>
    <cellStyle name="xl36" xfId="2"/>
    <cellStyle name="xl38" xfId="4"/>
    <cellStyle name="xl39" xfId="21"/>
    <cellStyle name="xl40" xfId="10"/>
    <cellStyle name="xl41" xfId="3"/>
    <cellStyle name="xl43" xfId="5"/>
    <cellStyle name="xl44" xfId="17"/>
    <cellStyle name="xl46" xfId="18"/>
    <cellStyle name="xl47" xfId="20"/>
    <cellStyle name="xl48" xfId="22"/>
    <cellStyle name="xl49" xfId="23"/>
    <cellStyle name="xl50" xfId="19"/>
    <cellStyle name="xl51" xfId="24"/>
    <cellStyle name="Обычный" xfId="0" builtinId="0"/>
    <cellStyle name="Процентный" xfId="2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view="pageBreakPreview" topLeftCell="A28" zoomScale="90" zoomScaleNormal="100" zoomScaleSheetLayoutView="90" workbookViewId="0">
      <selection activeCell="J40" sqref="J40"/>
    </sheetView>
  </sheetViews>
  <sheetFormatPr defaultRowHeight="15"/>
  <cols>
    <col min="1" max="1" width="26.28515625" customWidth="1"/>
    <col min="2" max="2" width="17.140625" customWidth="1"/>
    <col min="3" max="3" width="12.42578125" customWidth="1"/>
    <col min="4" max="8" width="16.85546875" customWidth="1"/>
    <col min="9" max="9" width="14.5703125" customWidth="1"/>
    <col min="10" max="10" width="18.140625" customWidth="1"/>
    <col min="11" max="11" width="9.5703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3"/>
    </row>
    <row r="2" spans="1:10">
      <c r="A2" s="1"/>
      <c r="B2" s="1"/>
      <c r="C2" s="1"/>
      <c r="D2" s="1"/>
      <c r="E2" s="1"/>
      <c r="F2" s="1"/>
      <c r="G2" s="1"/>
      <c r="H2" s="1"/>
      <c r="I2" s="4"/>
      <c r="J2" s="5"/>
    </row>
    <row r="3" spans="1:10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</row>
    <row r="4" spans="1:10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8" t="s">
        <v>16</v>
      </c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>
      <c r="A7" s="1"/>
      <c r="B7" s="1"/>
      <c r="C7" s="1"/>
      <c r="D7" s="1"/>
      <c r="E7" s="1"/>
      <c r="F7" s="1"/>
      <c r="G7" s="1"/>
      <c r="H7" s="1"/>
      <c r="I7" s="2"/>
      <c r="J7" s="3"/>
    </row>
    <row r="8" spans="1:10">
      <c r="A8" s="30" t="s">
        <v>2</v>
      </c>
      <c r="B8" s="31"/>
      <c r="C8" s="32" t="s">
        <v>3</v>
      </c>
      <c r="D8" s="34" t="s">
        <v>4</v>
      </c>
      <c r="E8" s="35"/>
      <c r="F8" s="34" t="s">
        <v>5</v>
      </c>
      <c r="G8" s="35"/>
      <c r="H8" s="38" t="s">
        <v>74</v>
      </c>
      <c r="I8" s="36" t="s">
        <v>6</v>
      </c>
      <c r="J8" s="36" t="s">
        <v>7</v>
      </c>
    </row>
    <row r="9" spans="1:10">
      <c r="A9" s="6" t="s">
        <v>8</v>
      </c>
      <c r="B9" s="6" t="s">
        <v>9</v>
      </c>
      <c r="C9" s="33"/>
      <c r="D9" s="6" t="s">
        <v>10</v>
      </c>
      <c r="E9" s="6" t="s">
        <v>11</v>
      </c>
      <c r="F9" s="6" t="s">
        <v>10</v>
      </c>
      <c r="G9" s="6" t="s">
        <v>11</v>
      </c>
      <c r="H9" s="39"/>
      <c r="I9" s="37"/>
      <c r="J9" s="37"/>
    </row>
    <row r="10" spans="1:10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8.75">
      <c r="A11" s="21" t="s">
        <v>22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s="16" customFormat="1" ht="153">
      <c r="A12" s="17" t="s">
        <v>18</v>
      </c>
      <c r="B12" s="11" t="s">
        <v>17</v>
      </c>
      <c r="C12" s="12" t="s">
        <v>19</v>
      </c>
      <c r="D12" s="13">
        <v>400</v>
      </c>
      <c r="E12" s="14">
        <v>30329964.200000003</v>
      </c>
      <c r="F12" s="13">
        <v>357</v>
      </c>
      <c r="G12" s="14">
        <v>30329964.200000003</v>
      </c>
      <c r="H12" s="41">
        <f>F12/D12</f>
        <v>0.89249999999999996</v>
      </c>
      <c r="I12" s="20" t="s">
        <v>20</v>
      </c>
      <c r="J12" s="15" t="s">
        <v>30</v>
      </c>
    </row>
    <row r="13" spans="1:10" s="16" customFormat="1" ht="76.5">
      <c r="A13" s="17" t="s">
        <v>21</v>
      </c>
      <c r="B13" s="11" t="s">
        <v>17</v>
      </c>
      <c r="C13" s="12" t="s">
        <v>19</v>
      </c>
      <c r="D13" s="13">
        <v>1631</v>
      </c>
      <c r="E13" s="14">
        <v>121319856.80000001</v>
      </c>
      <c r="F13" s="13">
        <v>1560</v>
      </c>
      <c r="G13" s="14">
        <v>121319856.80000001</v>
      </c>
      <c r="H13" s="41">
        <f t="shared" ref="H13:H42" si="0">F13/D13</f>
        <v>0.95646842427958312</v>
      </c>
      <c r="I13" s="40">
        <f>D13-F13</f>
        <v>71</v>
      </c>
      <c r="J13" s="15" t="s">
        <v>75</v>
      </c>
    </row>
    <row r="14" spans="1:10" s="16" customFormat="1" ht="63.75">
      <c r="A14" s="17" t="s">
        <v>23</v>
      </c>
      <c r="B14" s="11" t="s">
        <v>24</v>
      </c>
      <c r="C14" s="12" t="s">
        <v>19</v>
      </c>
      <c r="D14" s="13">
        <v>1998</v>
      </c>
      <c r="E14" s="14">
        <v>82841987.920000002</v>
      </c>
      <c r="F14" s="13">
        <v>1882</v>
      </c>
      <c r="G14" s="14">
        <v>82841987.920000002</v>
      </c>
      <c r="H14" s="41">
        <f t="shared" si="0"/>
        <v>0.94194194194194192</v>
      </c>
      <c r="I14" s="22" t="s">
        <v>25</v>
      </c>
      <c r="J14" s="15" t="s">
        <v>26</v>
      </c>
    </row>
    <row r="15" spans="1:10" s="16" customFormat="1" ht="51">
      <c r="A15" s="17" t="s">
        <v>27</v>
      </c>
      <c r="B15" s="11" t="s">
        <v>24</v>
      </c>
      <c r="C15" s="12" t="s">
        <v>19</v>
      </c>
      <c r="D15" s="13">
        <v>14</v>
      </c>
      <c r="E15" s="14">
        <v>665842.93999999994</v>
      </c>
      <c r="F15" s="13">
        <v>16</v>
      </c>
      <c r="G15" s="14">
        <v>665842.93999999994</v>
      </c>
      <c r="H15" s="41">
        <f t="shared" si="0"/>
        <v>1.1428571428571428</v>
      </c>
      <c r="I15" s="22" t="s">
        <v>28</v>
      </c>
      <c r="J15" s="15" t="s">
        <v>29</v>
      </c>
    </row>
    <row r="16" spans="1:10" s="16" customFormat="1" ht="25.5">
      <c r="A16" s="17" t="s">
        <v>31</v>
      </c>
      <c r="B16" s="11" t="s">
        <v>24</v>
      </c>
      <c r="C16" s="12" t="s">
        <v>19</v>
      </c>
      <c r="D16" s="13">
        <v>19</v>
      </c>
      <c r="E16" s="14">
        <v>903643.99</v>
      </c>
      <c r="F16" s="13">
        <v>19</v>
      </c>
      <c r="G16" s="14">
        <v>903643.99</v>
      </c>
      <c r="H16" s="41">
        <f t="shared" si="0"/>
        <v>1</v>
      </c>
      <c r="I16" s="40">
        <f>D16-F16</f>
        <v>0</v>
      </c>
      <c r="J16" s="15" t="s">
        <v>14</v>
      </c>
    </row>
    <row r="17" spans="1:10" s="16" customFormat="1" ht="25.5">
      <c r="A17" s="17" t="s">
        <v>32</v>
      </c>
      <c r="B17" s="11" t="s">
        <v>24</v>
      </c>
      <c r="C17" s="12" t="s">
        <v>19</v>
      </c>
      <c r="D17" s="13">
        <v>8</v>
      </c>
      <c r="E17" s="14">
        <v>429481.68</v>
      </c>
      <c r="F17" s="13">
        <v>8</v>
      </c>
      <c r="G17" s="14">
        <v>429481.68</v>
      </c>
      <c r="H17" s="41">
        <f t="shared" si="0"/>
        <v>1</v>
      </c>
      <c r="I17" s="40">
        <f t="shared" ref="I17:I42" si="1">D17-F17</f>
        <v>0</v>
      </c>
      <c r="J17" s="15" t="s">
        <v>14</v>
      </c>
    </row>
    <row r="18" spans="1:10" s="16" customFormat="1" ht="25.5">
      <c r="A18" s="17" t="s">
        <v>33</v>
      </c>
      <c r="B18" s="11" t="s">
        <v>24</v>
      </c>
      <c r="C18" s="12" t="s">
        <v>19</v>
      </c>
      <c r="D18" s="13">
        <v>8</v>
      </c>
      <c r="E18" s="14">
        <v>429481.68</v>
      </c>
      <c r="F18" s="13">
        <v>8</v>
      </c>
      <c r="G18" s="14">
        <v>429481.68</v>
      </c>
      <c r="H18" s="41">
        <f t="shared" si="0"/>
        <v>1</v>
      </c>
      <c r="I18" s="40">
        <f t="shared" si="1"/>
        <v>0</v>
      </c>
      <c r="J18" s="15" t="s">
        <v>14</v>
      </c>
    </row>
    <row r="19" spans="1:10" s="16" customFormat="1" ht="18.75">
      <c r="A19" s="23" t="s">
        <v>34</v>
      </c>
      <c r="B19" s="11"/>
      <c r="C19" s="12"/>
      <c r="D19" s="13"/>
      <c r="E19" s="14"/>
      <c r="F19" s="13"/>
      <c r="G19" s="14"/>
      <c r="H19" s="41"/>
      <c r="I19" s="40">
        <f t="shared" si="1"/>
        <v>0</v>
      </c>
      <c r="J19" s="15"/>
    </row>
    <row r="20" spans="1:10" s="16" customFormat="1" ht="86.25" customHeight="1">
      <c r="A20" s="17" t="s">
        <v>35</v>
      </c>
      <c r="B20" s="11" t="s">
        <v>36</v>
      </c>
      <c r="C20" s="12" t="s">
        <v>19</v>
      </c>
      <c r="D20" s="13">
        <v>2056</v>
      </c>
      <c r="E20" s="14">
        <v>124698617.75903998</v>
      </c>
      <c r="F20" s="13">
        <v>2047</v>
      </c>
      <c r="G20" s="14">
        <v>124698617.75903998</v>
      </c>
      <c r="H20" s="41">
        <f t="shared" si="0"/>
        <v>0.99562256809338523</v>
      </c>
      <c r="I20" s="40">
        <f t="shared" si="1"/>
        <v>9</v>
      </c>
      <c r="J20" s="15" t="s">
        <v>75</v>
      </c>
    </row>
    <row r="21" spans="1:10" s="16" customFormat="1" ht="88.5" customHeight="1">
      <c r="A21" s="17" t="s">
        <v>38</v>
      </c>
      <c r="B21" s="11" t="s">
        <v>37</v>
      </c>
      <c r="C21" s="12" t="s">
        <v>19</v>
      </c>
      <c r="D21" s="13">
        <v>2457</v>
      </c>
      <c r="E21" s="14">
        <v>148978877.46693</v>
      </c>
      <c r="F21" s="13">
        <v>2465</v>
      </c>
      <c r="G21" s="14">
        <v>148978877.46693</v>
      </c>
      <c r="H21" s="41">
        <f t="shared" si="0"/>
        <v>1.0032560032560032</v>
      </c>
      <c r="I21" s="40">
        <f t="shared" si="1"/>
        <v>-8</v>
      </c>
      <c r="J21" s="15" t="s">
        <v>75</v>
      </c>
    </row>
    <row r="22" spans="1:10" s="16" customFormat="1" ht="90" customHeight="1">
      <c r="A22" s="17" t="s">
        <v>40</v>
      </c>
      <c r="B22" s="11" t="s">
        <v>39</v>
      </c>
      <c r="C22" s="12" t="s">
        <v>19</v>
      </c>
      <c r="D22" s="13">
        <v>429</v>
      </c>
      <c r="E22" s="14">
        <v>26078797.464029998</v>
      </c>
      <c r="F22" s="13">
        <v>437</v>
      </c>
      <c r="G22" s="14">
        <v>26078797.464029998</v>
      </c>
      <c r="H22" s="41">
        <f t="shared" si="0"/>
        <v>1.0186480186480187</v>
      </c>
      <c r="I22" s="40">
        <f t="shared" si="1"/>
        <v>-8</v>
      </c>
      <c r="J22" s="15" t="s">
        <v>75</v>
      </c>
    </row>
    <row r="23" spans="1:10" s="16" customFormat="1" ht="51">
      <c r="A23" s="17" t="s">
        <v>42</v>
      </c>
      <c r="B23" s="11" t="s">
        <v>41</v>
      </c>
      <c r="C23" s="12" t="s">
        <v>19</v>
      </c>
      <c r="D23" s="13">
        <v>2056</v>
      </c>
      <c r="E23" s="14">
        <v>20489088.119999997</v>
      </c>
      <c r="F23" s="13">
        <v>2047</v>
      </c>
      <c r="G23" s="14">
        <v>20489088.119999997</v>
      </c>
      <c r="H23" s="41">
        <f t="shared" si="0"/>
        <v>0.99562256809338523</v>
      </c>
      <c r="I23" s="40">
        <f t="shared" si="1"/>
        <v>9</v>
      </c>
      <c r="J23" s="15" t="s">
        <v>75</v>
      </c>
    </row>
    <row r="24" spans="1:10" s="16" customFormat="1" ht="51">
      <c r="A24" s="17" t="s">
        <v>43</v>
      </c>
      <c r="B24" s="11" t="s">
        <v>41</v>
      </c>
      <c r="C24" s="12" t="s">
        <v>19</v>
      </c>
      <c r="D24" s="13">
        <v>727</v>
      </c>
      <c r="E24" s="14">
        <v>7263786.8899999997</v>
      </c>
      <c r="F24" s="13">
        <v>723</v>
      </c>
      <c r="G24" s="14">
        <v>7263786.8899999997</v>
      </c>
      <c r="H24" s="41">
        <f t="shared" si="0"/>
        <v>0.9944979367262724</v>
      </c>
      <c r="I24" s="40">
        <f t="shared" si="1"/>
        <v>4</v>
      </c>
      <c r="J24" s="15" t="s">
        <v>75</v>
      </c>
    </row>
    <row r="25" spans="1:10" s="16" customFormat="1" ht="51">
      <c r="A25" s="17" t="s">
        <v>44</v>
      </c>
      <c r="B25" s="11" t="s">
        <v>41</v>
      </c>
      <c r="C25" s="12" t="s">
        <v>19</v>
      </c>
      <c r="D25" s="13">
        <v>119</v>
      </c>
      <c r="E25" s="14">
        <v>1186514.99</v>
      </c>
      <c r="F25" s="13">
        <v>118</v>
      </c>
      <c r="G25" s="14">
        <v>1186514.99</v>
      </c>
      <c r="H25" s="41">
        <f t="shared" si="0"/>
        <v>0.99159663865546221</v>
      </c>
      <c r="I25" s="40">
        <f t="shared" si="1"/>
        <v>1</v>
      </c>
      <c r="J25" s="15" t="s">
        <v>75</v>
      </c>
    </row>
    <row r="26" spans="1:10" s="16" customFormat="1" ht="18.75">
      <c r="A26" s="21" t="s">
        <v>45</v>
      </c>
      <c r="B26" s="11"/>
      <c r="C26" s="12"/>
      <c r="D26" s="13"/>
      <c r="E26" s="14"/>
      <c r="F26" s="13"/>
      <c r="G26" s="14"/>
      <c r="H26" s="41"/>
      <c r="I26" s="18"/>
      <c r="J26" s="15"/>
    </row>
    <row r="27" spans="1:10" s="16" customFormat="1" ht="51">
      <c r="A27" s="17" t="s">
        <v>46</v>
      </c>
      <c r="B27" s="11" t="s">
        <v>47</v>
      </c>
      <c r="C27" s="12" t="s">
        <v>48</v>
      </c>
      <c r="D27" s="13">
        <v>100814</v>
      </c>
      <c r="E27" s="14">
        <v>10461141.140000001</v>
      </c>
      <c r="F27" s="13">
        <v>98731</v>
      </c>
      <c r="G27" s="14">
        <v>10461141.140000001</v>
      </c>
      <c r="H27" s="41">
        <f t="shared" si="0"/>
        <v>0.97933818715654575</v>
      </c>
      <c r="I27" s="40">
        <f t="shared" si="1"/>
        <v>2083</v>
      </c>
      <c r="J27" s="15" t="s">
        <v>75</v>
      </c>
    </row>
    <row r="28" spans="1:10" s="16" customFormat="1" ht="51">
      <c r="A28" s="17" t="s">
        <v>49</v>
      </c>
      <c r="B28" s="11" t="s">
        <v>47</v>
      </c>
      <c r="C28" s="12" t="s">
        <v>48</v>
      </c>
      <c r="D28" s="13">
        <v>146664</v>
      </c>
      <c r="E28" s="24">
        <v>7859788.1600000001</v>
      </c>
      <c r="F28" s="25">
        <v>146664</v>
      </c>
      <c r="G28" s="24">
        <v>7859788.1600000001</v>
      </c>
      <c r="H28" s="41">
        <f t="shared" si="0"/>
        <v>1</v>
      </c>
      <c r="I28" s="40">
        <f t="shared" si="1"/>
        <v>0</v>
      </c>
      <c r="J28" s="15" t="s">
        <v>14</v>
      </c>
    </row>
    <row r="29" spans="1:10" s="16" customFormat="1" ht="18.75">
      <c r="A29" s="21" t="s">
        <v>50</v>
      </c>
      <c r="B29" s="11"/>
      <c r="C29" s="12"/>
      <c r="D29" s="13"/>
      <c r="E29" s="14"/>
      <c r="F29" s="13"/>
      <c r="G29" s="14"/>
      <c r="H29" s="41"/>
      <c r="I29" s="18"/>
      <c r="J29" s="15"/>
    </row>
    <row r="30" spans="1:10" s="16" customFormat="1" ht="76.5">
      <c r="A30" s="17" t="s">
        <v>51</v>
      </c>
      <c r="B30" s="11" t="s">
        <v>52</v>
      </c>
      <c r="C30" s="12" t="s">
        <v>19</v>
      </c>
      <c r="D30" s="13">
        <v>14</v>
      </c>
      <c r="E30" s="14">
        <v>289123.04761384596</v>
      </c>
      <c r="F30" s="13">
        <v>14</v>
      </c>
      <c r="G30" s="14">
        <v>289123.04761384596</v>
      </c>
      <c r="H30" s="41">
        <f t="shared" si="0"/>
        <v>1</v>
      </c>
      <c r="I30" s="40">
        <f t="shared" si="1"/>
        <v>0</v>
      </c>
      <c r="J30" s="15" t="s">
        <v>14</v>
      </c>
    </row>
    <row r="31" spans="1:10" s="16" customFormat="1" ht="76.5">
      <c r="A31" s="17" t="s">
        <v>53</v>
      </c>
      <c r="B31" s="11" t="s">
        <v>52</v>
      </c>
      <c r="C31" s="12" t="s">
        <v>19</v>
      </c>
      <c r="D31" s="13">
        <v>16</v>
      </c>
      <c r="E31" s="14">
        <v>644182.33358555241</v>
      </c>
      <c r="F31" s="13">
        <v>16</v>
      </c>
      <c r="G31" s="14">
        <v>644182.33358555241</v>
      </c>
      <c r="H31" s="41">
        <f t="shared" si="0"/>
        <v>1</v>
      </c>
      <c r="I31" s="40">
        <f t="shared" si="1"/>
        <v>0</v>
      </c>
      <c r="J31" s="15" t="s">
        <v>14</v>
      </c>
    </row>
    <row r="32" spans="1:10" s="16" customFormat="1" ht="63.75">
      <c r="A32" s="17" t="s">
        <v>54</v>
      </c>
      <c r="B32" s="11" t="s">
        <v>56</v>
      </c>
      <c r="C32" s="12" t="s">
        <v>19</v>
      </c>
      <c r="D32" s="13">
        <v>33</v>
      </c>
      <c r="E32" s="14">
        <v>263998.50866173021</v>
      </c>
      <c r="F32" s="13">
        <v>33</v>
      </c>
      <c r="G32" s="14">
        <v>263998.50866173021</v>
      </c>
      <c r="H32" s="41">
        <f t="shared" si="0"/>
        <v>1</v>
      </c>
      <c r="I32" s="40">
        <f t="shared" si="1"/>
        <v>0</v>
      </c>
      <c r="J32" s="15" t="s">
        <v>14</v>
      </c>
    </row>
    <row r="33" spans="1:10" s="16" customFormat="1" ht="63.75">
      <c r="A33" s="17" t="s">
        <v>55</v>
      </c>
      <c r="B33" s="11" t="s">
        <v>56</v>
      </c>
      <c r="C33" s="12" t="s">
        <v>19</v>
      </c>
      <c r="D33" s="13">
        <v>56</v>
      </c>
      <c r="E33" s="14">
        <v>210599.78530610874</v>
      </c>
      <c r="F33" s="13">
        <v>56</v>
      </c>
      <c r="G33" s="14">
        <v>210599.78530610874</v>
      </c>
      <c r="H33" s="41">
        <f t="shared" si="0"/>
        <v>1</v>
      </c>
      <c r="I33" s="40">
        <f t="shared" si="1"/>
        <v>0</v>
      </c>
      <c r="J33" s="15" t="s">
        <v>14</v>
      </c>
    </row>
    <row r="34" spans="1:10" s="16" customFormat="1" ht="63.75">
      <c r="A34" s="17" t="s">
        <v>57</v>
      </c>
      <c r="B34" s="11" t="s">
        <v>58</v>
      </c>
      <c r="C34" s="12" t="s">
        <v>19</v>
      </c>
      <c r="D34" s="13">
        <v>36</v>
      </c>
      <c r="E34" s="14">
        <v>679892.40261787456</v>
      </c>
      <c r="F34" s="13">
        <v>36</v>
      </c>
      <c r="G34" s="14">
        <v>679892.40261787456</v>
      </c>
      <c r="H34" s="41">
        <f t="shared" si="0"/>
        <v>1</v>
      </c>
      <c r="I34" s="40">
        <f t="shared" si="1"/>
        <v>0</v>
      </c>
      <c r="J34" s="15" t="s">
        <v>14</v>
      </c>
    </row>
    <row r="35" spans="1:10" s="16" customFormat="1" ht="63.75">
      <c r="A35" s="17" t="s">
        <v>59</v>
      </c>
      <c r="B35" s="11" t="s">
        <v>58</v>
      </c>
      <c r="C35" s="12" t="s">
        <v>19</v>
      </c>
      <c r="D35" s="13">
        <v>14</v>
      </c>
      <c r="E35" s="14">
        <v>122407.64640149093</v>
      </c>
      <c r="F35" s="13">
        <v>14</v>
      </c>
      <c r="G35" s="14">
        <v>122407.64640149093</v>
      </c>
      <c r="H35" s="41">
        <f t="shared" si="0"/>
        <v>1</v>
      </c>
      <c r="I35" s="40">
        <f t="shared" si="1"/>
        <v>0</v>
      </c>
      <c r="J35" s="15" t="s">
        <v>14</v>
      </c>
    </row>
    <row r="36" spans="1:10" s="16" customFormat="1" ht="76.5">
      <c r="A36" s="17" t="s">
        <v>60</v>
      </c>
      <c r="B36" s="11" t="s">
        <v>61</v>
      </c>
      <c r="C36" s="12" t="s">
        <v>19</v>
      </c>
      <c r="D36" s="13">
        <v>15</v>
      </c>
      <c r="E36" s="14">
        <v>825478.54229100794</v>
      </c>
      <c r="F36" s="13">
        <v>15</v>
      </c>
      <c r="G36" s="14">
        <v>825478.54229100794</v>
      </c>
      <c r="H36" s="41">
        <f t="shared" si="0"/>
        <v>1</v>
      </c>
      <c r="I36" s="40">
        <f t="shared" si="1"/>
        <v>0</v>
      </c>
      <c r="J36" s="15" t="s">
        <v>14</v>
      </c>
    </row>
    <row r="37" spans="1:10" s="16" customFormat="1" ht="51">
      <c r="A37" s="17" t="s">
        <v>62</v>
      </c>
      <c r="B37" s="11" t="s">
        <v>63</v>
      </c>
      <c r="C37" s="12" t="s">
        <v>19</v>
      </c>
      <c r="D37" s="13">
        <v>10</v>
      </c>
      <c r="E37" s="14">
        <v>165438.99356675724</v>
      </c>
      <c r="F37" s="13">
        <v>10</v>
      </c>
      <c r="G37" s="14">
        <v>165438.99356675724</v>
      </c>
      <c r="H37" s="41">
        <f t="shared" si="0"/>
        <v>1</v>
      </c>
      <c r="I37" s="40">
        <f t="shared" si="1"/>
        <v>0</v>
      </c>
      <c r="J37" s="15" t="s">
        <v>14</v>
      </c>
    </row>
    <row r="38" spans="1:10" s="16" customFormat="1" ht="51">
      <c r="A38" s="17" t="s">
        <v>64</v>
      </c>
      <c r="B38" s="11" t="s">
        <v>63</v>
      </c>
      <c r="C38" s="12" t="s">
        <v>19</v>
      </c>
      <c r="D38" s="13">
        <v>24</v>
      </c>
      <c r="E38" s="14">
        <v>133105.88465957288</v>
      </c>
      <c r="F38" s="13">
        <v>24</v>
      </c>
      <c r="G38" s="14">
        <v>133105.88465957288</v>
      </c>
      <c r="H38" s="41">
        <f t="shared" si="0"/>
        <v>1</v>
      </c>
      <c r="I38" s="40">
        <f t="shared" si="1"/>
        <v>0</v>
      </c>
      <c r="J38" s="15" t="s">
        <v>14</v>
      </c>
    </row>
    <row r="39" spans="1:10" s="16" customFormat="1" ht="63.75">
      <c r="A39" s="17" t="s">
        <v>65</v>
      </c>
      <c r="B39" s="11" t="s">
        <v>66</v>
      </c>
      <c r="C39" s="12" t="s">
        <v>19</v>
      </c>
      <c r="D39" s="13">
        <v>18</v>
      </c>
      <c r="E39" s="14">
        <v>285960.23608026677</v>
      </c>
      <c r="F39" s="13">
        <v>18</v>
      </c>
      <c r="G39" s="14">
        <v>285960.23608026677</v>
      </c>
      <c r="H39" s="41">
        <f t="shared" si="0"/>
        <v>1</v>
      </c>
      <c r="I39" s="40">
        <f t="shared" si="1"/>
        <v>0</v>
      </c>
      <c r="J39" s="15" t="s">
        <v>14</v>
      </c>
    </row>
    <row r="40" spans="1:10" s="16" customFormat="1" ht="63.75">
      <c r="A40" s="17" t="s">
        <v>67</v>
      </c>
      <c r="B40" s="11" t="s">
        <v>68</v>
      </c>
      <c r="C40" s="12" t="s">
        <v>19</v>
      </c>
      <c r="D40" s="13">
        <v>24</v>
      </c>
      <c r="E40" s="14">
        <v>339553.40094198211</v>
      </c>
      <c r="F40" s="13">
        <v>23</v>
      </c>
      <c r="G40" s="14">
        <v>339553.40094198211</v>
      </c>
      <c r="H40" s="41">
        <f t="shared" si="0"/>
        <v>0.95833333333333337</v>
      </c>
      <c r="I40" s="40">
        <f t="shared" si="1"/>
        <v>1</v>
      </c>
      <c r="J40" s="15" t="s">
        <v>75</v>
      </c>
    </row>
    <row r="41" spans="1:10" s="16" customFormat="1" ht="76.5">
      <c r="A41" s="17" t="s">
        <v>70</v>
      </c>
      <c r="B41" s="11" t="s">
        <v>71</v>
      </c>
      <c r="C41" s="12" t="s">
        <v>69</v>
      </c>
      <c r="D41" s="13">
        <v>2</v>
      </c>
      <c r="E41" s="14">
        <v>112457.69600000001</v>
      </c>
      <c r="F41" s="13">
        <v>2</v>
      </c>
      <c r="G41" s="14">
        <v>112457.69600000001</v>
      </c>
      <c r="H41" s="41">
        <f t="shared" si="0"/>
        <v>1</v>
      </c>
      <c r="I41" s="40">
        <f t="shared" si="1"/>
        <v>0</v>
      </c>
      <c r="J41" s="15" t="s">
        <v>14</v>
      </c>
    </row>
    <row r="42" spans="1:10" s="16" customFormat="1" ht="229.5">
      <c r="A42" s="17" t="s">
        <v>72</v>
      </c>
      <c r="B42" s="11" t="s">
        <v>73</v>
      </c>
      <c r="C42" s="12" t="s">
        <v>69</v>
      </c>
      <c r="D42" s="13">
        <v>2</v>
      </c>
      <c r="E42" s="14">
        <v>112457.69600000001</v>
      </c>
      <c r="F42" s="13">
        <v>2</v>
      </c>
      <c r="G42" s="14">
        <v>112457.69600000001</v>
      </c>
      <c r="H42" s="41">
        <f t="shared" si="0"/>
        <v>1</v>
      </c>
      <c r="I42" s="40">
        <f t="shared" si="1"/>
        <v>0</v>
      </c>
      <c r="J42" s="15" t="s">
        <v>14</v>
      </c>
    </row>
    <row r="43" spans="1:10">
      <c r="A43" s="9"/>
      <c r="B43" s="9"/>
      <c r="C43" s="10" t="s">
        <v>12</v>
      </c>
      <c r="D43" s="7" t="s">
        <v>13</v>
      </c>
      <c r="E43" s="8">
        <f>SUM(E12:E42)</f>
        <v>588121527.37372625</v>
      </c>
      <c r="F43" s="7" t="s">
        <v>13</v>
      </c>
      <c r="G43" s="8">
        <f>SUM(G12:G42)</f>
        <v>588121527.37372625</v>
      </c>
      <c r="H43" s="8"/>
      <c r="I43" s="19"/>
      <c r="J43" s="19"/>
    </row>
  </sheetData>
  <mergeCells count="11">
    <mergeCell ref="A3:J3"/>
    <mergeCell ref="A4:J4"/>
    <mergeCell ref="A5:J5"/>
    <mergeCell ref="A6:J6"/>
    <mergeCell ref="A8:B8"/>
    <mergeCell ref="C8:C9"/>
    <mergeCell ref="D8:E8"/>
    <mergeCell ref="F8:G8"/>
    <mergeCell ref="I8:I9"/>
    <mergeCell ref="J8:J9"/>
    <mergeCell ref="H8:H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образование</vt:lpstr>
      <vt:lpstr>образование!Область_печати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Пшоняк</cp:lastModifiedBy>
  <cp:lastPrinted>2021-04-26T23:11:42Z</cp:lastPrinted>
  <dcterms:created xsi:type="dcterms:W3CDTF">2021-04-06T04:41:17Z</dcterms:created>
  <dcterms:modified xsi:type="dcterms:W3CDTF">2021-04-27T00:11:19Z</dcterms:modified>
</cp:coreProperties>
</file>